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DILENA\AKCE 2023\VLÁČIL\HLUBOKÁ JIHLAVA\PODKLADY\231111-HLUBOKÁ 3-PRO ŘEMESLA\UT+VZD\D.1.5 VYTÁPĚNÍ\"/>
    </mc:Choice>
  </mc:AlternateContent>
  <bookViews>
    <workbookView xWindow="0" yWindow="0" windowWidth="7470" windowHeight="21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G79" i="1"/>
  <c r="G78" i="1"/>
  <c r="G77" i="1"/>
  <c r="G76" i="1"/>
  <c r="G81" i="1" s="1"/>
  <c r="G72" i="1"/>
  <c r="G71" i="1"/>
  <c r="G70" i="1"/>
  <c r="G67" i="1"/>
  <c r="G68" i="1"/>
  <c r="G69" i="1"/>
  <c r="G66" i="1"/>
  <c r="G62" i="1"/>
  <c r="G61" i="1"/>
  <c r="G58" i="1"/>
  <c r="G59" i="1"/>
  <c r="G63" i="1" s="1"/>
  <c r="G60" i="1"/>
  <c r="G57" i="1"/>
  <c r="G53" i="1"/>
  <c r="G52" i="1"/>
  <c r="G51" i="1"/>
  <c r="G50" i="1"/>
  <c r="G49" i="1"/>
  <c r="G48" i="1"/>
  <c r="G47" i="1"/>
  <c r="G42" i="1"/>
  <c r="G43" i="1"/>
  <c r="G44" i="1"/>
  <c r="G45" i="1"/>
  <c r="G46" i="1"/>
  <c r="G41" i="1"/>
  <c r="G54" i="1" s="1"/>
  <c r="G34" i="1"/>
  <c r="G37" i="1"/>
  <c r="G33" i="1"/>
  <c r="G32" i="1"/>
  <c r="G31" i="1"/>
  <c r="G30" i="1"/>
  <c r="G29" i="1"/>
  <c r="G28" i="1"/>
  <c r="G27" i="1"/>
  <c r="G24" i="1"/>
  <c r="F35" i="1" s="1"/>
  <c r="G25" i="1"/>
  <c r="G26" i="1"/>
  <c r="G21" i="1"/>
  <c r="G20" i="1"/>
  <c r="E18" i="1"/>
  <c r="G18" i="1" s="1"/>
  <c r="G19" i="1"/>
  <c r="E17" i="1"/>
  <c r="G17" i="1" s="1"/>
  <c r="G16" i="1"/>
  <c r="G12" i="1"/>
  <c r="G13" i="1"/>
  <c r="G14" i="1"/>
  <c r="G15" i="1"/>
  <c r="G8" i="1"/>
  <c r="G9" i="1"/>
  <c r="G10" i="1"/>
  <c r="G11" i="1"/>
  <c r="G7" i="1"/>
  <c r="G35" i="1" l="1"/>
  <c r="F22" i="1"/>
  <c r="G22" i="1" s="1"/>
  <c r="G38" i="1" s="1"/>
  <c r="G84" i="1" s="1"/>
</calcChain>
</file>

<file path=xl/sharedStrings.xml><?xml version="1.0" encoding="utf-8"?>
<sst xmlns="http://schemas.openxmlformats.org/spreadsheetml/2006/main" count="139" uniqueCount="84">
  <si>
    <t>M</t>
  </si>
  <si>
    <t>HOD</t>
  </si>
  <si>
    <t>m</t>
  </si>
  <si>
    <t>kus</t>
  </si>
  <si>
    <t>IZOLACE TEPELNÉ</t>
  </si>
  <si>
    <t>PČ</t>
  </si>
  <si>
    <t>kód</t>
  </si>
  <si>
    <t>popis</t>
  </si>
  <si>
    <t>MJ</t>
  </si>
  <si>
    <t>množství</t>
  </si>
  <si>
    <t>jedn.cena</t>
  </si>
  <si>
    <t>celkem</t>
  </si>
  <si>
    <t>HODINOVÉ SAZBY CELKEM</t>
  </si>
  <si>
    <t>ÚSTŘEDNÍ VYTÁPĚNÍ</t>
  </si>
  <si>
    <t>ÚSTŘEDNÍ VYTÁPĚNÍ- STROJNÍ ČÁST</t>
  </si>
  <si>
    <t>Potrubí měděné polotvrdé spojované lisováním D 15x1 mm</t>
  </si>
  <si>
    <t>Potrubí měděné polotvrdé spojované lisováním D 18x1 mm</t>
  </si>
  <si>
    <t>Potrubí měděné polotvrdé spojované lisováním D 22x1 mm</t>
  </si>
  <si>
    <t>Potrubí měděné tvrdé spojované lisováním D 28x1,5 mm</t>
  </si>
  <si>
    <t>Potrubí měděné tvrdé spojované lisováním D 35x1,5 mm</t>
  </si>
  <si>
    <t>Potrubí z ušlechtilé oceli, spojované lisováním, tř. 1.4520 (AISI 430Ti), 22 x 1,2 mm</t>
  </si>
  <si>
    <t>Potrubí z ušlechtilé oceli, spojované lisováním, tř. 1.4520 (AISI 430Ti), 35 x 1,5 mm</t>
  </si>
  <si>
    <t>Potrubí  z ušlechtilé oceli, spojované lisováním, tř. 1.4520 (AISI 430Ti), 42 x 1,5 mm</t>
  </si>
  <si>
    <t>Potrubí  z ušlechtilé oceli, spojované lisováním, tř. 1.4520 (AISI 430Ti), 54 x 1,5 mm</t>
  </si>
  <si>
    <t>Příplatek k potrubí měděnému za zhotovení přípojky z trubek měděných D 28x1,5 mm</t>
  </si>
  <si>
    <t>Zkouška těsnosti potrubí měděné D do 35x1,5</t>
  </si>
  <si>
    <t>Zkouška těsnosti potrubí měděné a nerezové D přes 35x1,5 do 64x2</t>
  </si>
  <si>
    <t>Ochrana potrubí ústředního vytápění termoizolačními trubicemi z PE tl do 6 mm DN do 22 mm/ přípojky těles ve zdivu/</t>
  </si>
  <si>
    <t>Ochrana potrubí ústředního vytápění termoizolačními trubicemi z PE tl přes 6 do 9 mm DN do 22 mm</t>
  </si>
  <si>
    <t>Ochrana potrubí ústředního vytápění termoizolačními trubicemi z PE tl přes 9 do 13 mm DN přes 22 do 45 mm</t>
  </si>
  <si>
    <t>Přesun hmot procentní pro rozvody potrubí v objektech v do 6 m</t>
  </si>
  <si>
    <t>%</t>
  </si>
  <si>
    <t>Ventil závitový termostatický rohový jednoregulační G 1/2 PN 16 do 110°C bez hlavice ovládání pro termostatickou hlavici se závitem 30x1,5</t>
  </si>
  <si>
    <t>Ventil závitový termostatický přímý jednoregulační G 1/2 PN 16 do 110°C bez hlavice ovládání pro termostatickou hlavici se závitem 30x1,5</t>
  </si>
  <si>
    <t>Ventil závitový odvzdušňovací G 3/8 PN 10 do 120°C otopných těles</t>
  </si>
  <si>
    <t>Šroubení regulační radiátorové rohové G 1/2 bez vypouštění</t>
  </si>
  <si>
    <t>Šroubení regulační radiátorové přímé G 1/2 bez vypouštění</t>
  </si>
  <si>
    <t>Kohout plnící a vypouštěcí G 3/8 PN 10 do 90°C závitový</t>
  </si>
  <si>
    <t>Kohout plnící a vypouštěcí G 1/2 PN 10 do 90°C závitový</t>
  </si>
  <si>
    <t>Kohout kulový přímý G 3/4 PN 42 do 185°C vnitřní závit</t>
  </si>
  <si>
    <t>Kohout kulový přímý G 1 PN 42 do 185°C vnitřní závit</t>
  </si>
  <si>
    <t>Kohout kulový přímý G 1 1/4 PN 42 do 185°C vnitřní závit</t>
  </si>
  <si>
    <t>Přesun hmot procentní pro armatury v objektech v do 6 m</t>
  </si>
  <si>
    <t>Odpojení a připojení otopného tělesa litinového po nátěru</t>
  </si>
  <si>
    <r>
      <t>m</t>
    </r>
    <r>
      <rPr>
        <vertAlign val="superscript"/>
        <sz val="11"/>
        <color rgb="FF000000"/>
        <rFont val="Segoe UI"/>
        <family val="2"/>
        <charset val="238"/>
      </rPr>
      <t>2</t>
    </r>
  </si>
  <si>
    <t>Demontáž potrubí ocelového závitového DN do 15</t>
  </si>
  <si>
    <t>Demontáž potrubí ocelového závitového DN přes 15 do 32</t>
  </si>
  <si>
    <t>Demontáž potrubí ocelového závitového DN přes 32 do 50</t>
  </si>
  <si>
    <t>Demontáž otopného tělesa litinového článkového</t>
  </si>
  <si>
    <t>Rozpojení tělesa otopného teplovodního</t>
  </si>
  <si>
    <r>
      <t>Růžice</t>
    </r>
    <r>
      <rPr>
        <sz val="11"/>
        <color rgb="FF000000"/>
        <rFont val="Segoe UI"/>
        <family val="2"/>
        <charset val="238"/>
      </rPr>
      <t> dělená krycí do G 3/4</t>
    </r>
  </si>
  <si>
    <t>Oprava vrtané růžice otopných těles ocelových</t>
  </si>
  <si>
    <t>Vyzkoušení otopných těles litinových po opravě tlakem</t>
  </si>
  <si>
    <t>Vyčištění otopných těles litinových proplachem vodou</t>
  </si>
  <si>
    <t>Montáž otopných těles sestavených z použitých článků litinových</t>
  </si>
  <si>
    <t>Odvzdušnění otopných těles</t>
  </si>
  <si>
    <t>Napuštění vody do otopných těles</t>
  </si>
  <si>
    <t>Demontáž armatury závitové s jedním závitem přes G 1/2 do G 1/2</t>
  </si>
  <si>
    <t>Demontáž armatury závitové se dvěma závity přes G 1/2 do G 1/2</t>
  </si>
  <si>
    <t>DEMONTÁŽE A OPRAVY</t>
  </si>
  <si>
    <t>DEMONTÁŽE A OPRAVY CELKEM</t>
  </si>
  <si>
    <t>ÚSTŘEDNÍ VYTÁPĚNÍ- STROJNÍ ČÁST CELKEM</t>
  </si>
  <si>
    <t>Odmaštění litinových otopných těles odmašťovačem rozpouštědlovým před provedením nátěru</t>
  </si>
  <si>
    <t>Ometením litinových otopných těles před provedením nátěru</t>
  </si>
  <si>
    <t>Základní jednonásobný syntetický nátěr litinových otopných těles</t>
  </si>
  <si>
    <t>Krycí jednonásobný syntetický nátěr litinových otopných těles</t>
  </si>
  <si>
    <t>Základní jednonásobný syntetický nátěr potrubí DN do 50 mm</t>
  </si>
  <si>
    <t>Krycí jednonásobný syntetický tepelně odolný nátěr potrubí DN do 50 mm</t>
  </si>
  <si>
    <t>NÁTĚRY</t>
  </si>
  <si>
    <t>NÁTĚRY CELKEM</t>
  </si>
  <si>
    <t>Montáž izolace tepelné potrubí potrubními pouzdry s Al fólií staženými Al páskou 1x D do 50 mm</t>
  </si>
  <si>
    <t>Montáž izolace tepelné potrubí potrubními pouzdry s Al fólií staženými Al páskou 1x D přes 50 do 100 mm</t>
  </si>
  <si>
    <t>Potrubní poudro s al folii, vodivost 0,034W/mK, do +250°C d 22, tl 20</t>
  </si>
  <si>
    <t>Potrubní poudro s al folii, vodivost 0,034W/mK, do +250°C d 35, tl 30</t>
  </si>
  <si>
    <t>Potrubní poudro s al folii, vodivost 0,034W/mK, do +250°C d 42, tl 40</t>
  </si>
  <si>
    <t>Potrubní poudro s al folii, vodivost 0,034W/mK, do +250°C d 54, tl 40</t>
  </si>
  <si>
    <t>IZOLACE TEPELNÉ CELKEM</t>
  </si>
  <si>
    <t>HODINOVÉ SAZBY</t>
  </si>
  <si>
    <t>ZEDNICKÁ VÝPOMOC</t>
  </si>
  <si>
    <t>OSAZENÍ NOVÝCH KONZOL PRO OTOPNÁ TĚLESA</t>
  </si>
  <si>
    <t>CELKOVÉ  NAPUŠTĚNÍ A ODVZDUŠNĚNÍ SYSTÉMU UT PO VYPIŠTĚNÍ VODY</t>
  </si>
  <si>
    <t>TOPNÁ ZKOUŠKA</t>
  </si>
  <si>
    <t>VYPUŠTĚNÍ VODY Z TOPNÉ SOUSTAVY</t>
  </si>
  <si>
    <t>VYTÁPĚNÍ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</si>
</sst>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Segoe UI"/>
      <family val="2"/>
      <charset val="238"/>
    </font>
    <font>
      <sz val="11"/>
      <color rgb="FF646464"/>
      <name val="Segoe UI"/>
      <family val="2"/>
      <charset val="238"/>
    </font>
    <font>
      <sz val="11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sz val="11"/>
      <color theme="1"/>
      <name val="Segoe UI"/>
      <family val="2"/>
      <charset val="238"/>
    </font>
    <font>
      <vertAlign val="superscript"/>
      <sz val="11"/>
      <color rgb="FF000000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D9D9D9"/>
      </bottom>
      <diagonal/>
    </border>
  </borders>
  <cellStyleXfs count="2">
    <xf numFmtId="0" fontId="0" fillId="0" borderId="0"/>
    <xf numFmtId="164" fontId="2" fillId="0" borderId="0"/>
  </cellStyleXfs>
  <cellXfs count="44">
    <xf numFmtId="0" fontId="0" fillId="0" borderId="0" xfId="0"/>
    <xf numFmtId="0" fontId="1" fillId="0" borderId="0" xfId="0" applyFont="1"/>
    <xf numFmtId="165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165" fontId="4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4" borderId="0" xfId="0" applyFont="1" applyFill="1" applyAlignment="1">
      <alignment horizontal="center" vertical="top" wrapText="1"/>
    </xf>
    <xf numFmtId="0" fontId="5" fillId="4" borderId="0" xfId="0" applyFont="1" applyFill="1" applyAlignment="1">
      <alignment vertical="top" wrapText="1"/>
    </xf>
    <xf numFmtId="165" fontId="4" fillId="4" borderId="0" xfId="0" applyNumberFormat="1" applyFont="1" applyFill="1" applyAlignment="1">
      <alignment vertical="top" wrapText="1"/>
    </xf>
    <xf numFmtId="0" fontId="4" fillId="5" borderId="0" xfId="0" applyFont="1" applyFill="1" applyAlignment="1">
      <alignment horizontal="center" vertical="top" wrapText="1"/>
    </xf>
    <xf numFmtId="165" fontId="4" fillId="5" borderId="0" xfId="0" applyNumberFormat="1" applyFont="1" applyFill="1" applyAlignment="1">
      <alignment vertical="top" wrapText="1"/>
    </xf>
    <xf numFmtId="165" fontId="4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center" vertical="top" wrapText="1"/>
    </xf>
    <xf numFmtId="0" fontId="7" fillId="3" borderId="1" xfId="0" applyFont="1" applyFill="1" applyBorder="1" applyAlignment="1">
      <alignment vertical="top" wrapText="1" indent="1"/>
    </xf>
    <xf numFmtId="0" fontId="8" fillId="3" borderId="1" xfId="0" applyFont="1" applyFill="1" applyBorder="1" applyAlignment="1">
      <alignment vertical="top" wrapText="1" indent="1"/>
    </xf>
    <xf numFmtId="0" fontId="8" fillId="3" borderId="1" xfId="0" applyFont="1" applyFill="1" applyBorder="1" applyAlignment="1">
      <alignment horizontal="right" vertical="top" wrapText="1" indent="1"/>
    </xf>
    <xf numFmtId="0" fontId="7" fillId="2" borderId="1" xfId="0" applyFont="1" applyFill="1" applyBorder="1" applyAlignment="1">
      <alignment vertical="top" wrapText="1" indent="1"/>
    </xf>
    <xf numFmtId="0" fontId="8" fillId="2" borderId="1" xfId="0" applyFont="1" applyFill="1" applyBorder="1" applyAlignment="1">
      <alignment vertical="top" wrapText="1" indent="1"/>
    </xf>
    <xf numFmtId="0" fontId="8" fillId="2" borderId="1" xfId="0" applyFont="1" applyFill="1" applyBorder="1" applyAlignment="1">
      <alignment horizontal="right" vertical="top" wrapText="1" indent="1"/>
    </xf>
    <xf numFmtId="0" fontId="9" fillId="2" borderId="1" xfId="0" applyFont="1" applyFill="1" applyBorder="1" applyAlignment="1">
      <alignment vertical="top" wrapText="1" indent="1"/>
    </xf>
    <xf numFmtId="0" fontId="4" fillId="6" borderId="0" xfId="0" applyFont="1" applyFill="1" applyAlignment="1">
      <alignment horizontal="center" vertical="top" wrapText="1"/>
    </xf>
    <xf numFmtId="0" fontId="5" fillId="6" borderId="0" xfId="0" applyFont="1" applyFill="1" applyAlignment="1">
      <alignment vertical="top" wrapText="1"/>
    </xf>
    <xf numFmtId="165" fontId="4" fillId="6" borderId="0" xfId="0" applyNumberFormat="1" applyFont="1" applyFill="1" applyAlignment="1">
      <alignment vertical="top" wrapText="1"/>
    </xf>
    <xf numFmtId="0" fontId="4" fillId="5" borderId="0" xfId="0" applyFont="1" applyFill="1" applyAlignment="1">
      <alignment vertical="top" wrapText="1"/>
    </xf>
    <xf numFmtId="0" fontId="0" fillId="6" borderId="0" xfId="0" applyFill="1" applyAlignment="1">
      <alignment horizontal="center"/>
    </xf>
    <xf numFmtId="0" fontId="8" fillId="2" borderId="0" xfId="0" applyFont="1" applyFill="1" applyBorder="1" applyAlignment="1">
      <alignment vertical="top" wrapText="1" indent="1"/>
    </xf>
    <xf numFmtId="165" fontId="4" fillId="5" borderId="0" xfId="0" applyNumberFormat="1" applyFont="1" applyFill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0" fontId="10" fillId="6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6" fillId="6" borderId="0" xfId="0" applyFont="1" applyFill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0" fontId="0" fillId="0" borderId="0" xfId="0" applyNumberFormat="1" applyAlignment="1">
      <alignment horizontal="center"/>
    </xf>
    <xf numFmtId="0" fontId="9" fillId="2" borderId="0" xfId="0" applyFont="1" applyFill="1" applyBorder="1" applyAlignment="1">
      <alignment vertical="top" wrapText="1" indent="1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/>
    </xf>
  </cellXfs>
  <cellStyles count="2">
    <cellStyle name="Normální" xfId="0" builtinId="0"/>
    <cellStyle name="Standard_Ers_Prei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view="pageLayout" zoomScaleNormal="100" workbookViewId="0">
      <selection activeCell="I6" sqref="I6"/>
    </sheetView>
  </sheetViews>
  <sheetFormatPr defaultRowHeight="15" x14ac:dyDescent="0.25"/>
  <cols>
    <col min="1" max="1" width="5" style="4" customWidth="1"/>
    <col min="2" max="2" width="13.140625" style="4" customWidth="1"/>
    <col min="3" max="3" width="60.5703125" customWidth="1"/>
    <col min="4" max="4" width="7.28515625" style="4" customWidth="1"/>
    <col min="5" max="5" width="8" style="4" customWidth="1"/>
    <col min="6" max="6" width="12.5703125" style="2" hidden="1" customWidth="1"/>
    <col min="7" max="7" width="14.28515625" style="3" hidden="1" customWidth="1"/>
    <col min="8" max="8" width="8.85546875" customWidth="1"/>
    <col min="9" max="9" width="12.42578125" customWidth="1"/>
  </cols>
  <sheetData>
    <row r="1" spans="1:9" s="7" customFormat="1" ht="25.5" x14ac:dyDescent="0.25">
      <c r="A1" s="6" t="s">
        <v>5</v>
      </c>
      <c r="B1" s="7" t="s">
        <v>6</v>
      </c>
      <c r="C1" s="7" t="s">
        <v>7</v>
      </c>
      <c r="D1" s="6" t="s">
        <v>8</v>
      </c>
      <c r="E1" s="6" t="s">
        <v>9</v>
      </c>
      <c r="F1" s="20" t="s">
        <v>10</v>
      </c>
      <c r="G1" s="19" t="s">
        <v>11</v>
      </c>
      <c r="H1" s="20" t="s">
        <v>10</v>
      </c>
      <c r="I1" s="19" t="s">
        <v>11</v>
      </c>
    </row>
    <row r="2" spans="1:9" x14ac:dyDescent="0.25">
      <c r="B2" s="8"/>
      <c r="C2" s="9"/>
      <c r="D2" s="11"/>
      <c r="E2" s="8"/>
      <c r="F2" s="10"/>
      <c r="G2" s="10"/>
      <c r="H2" s="12"/>
    </row>
    <row r="3" spans="1:9" x14ac:dyDescent="0.25">
      <c r="B3" s="13"/>
      <c r="C3" s="14" t="s">
        <v>13</v>
      </c>
      <c r="D3" s="13"/>
      <c r="E3" s="13"/>
      <c r="F3" s="15"/>
      <c r="G3" s="15"/>
      <c r="H3" s="12"/>
    </row>
    <row r="4" spans="1:9" x14ac:dyDescent="0.25">
      <c r="B4" s="8"/>
      <c r="C4" s="9"/>
      <c r="D4" s="8"/>
      <c r="E4" s="8"/>
      <c r="F4" s="10"/>
      <c r="G4" s="10"/>
      <c r="H4" s="12"/>
    </row>
    <row r="5" spans="1:9" x14ac:dyDescent="0.25">
      <c r="B5" s="28"/>
      <c r="C5" s="29"/>
      <c r="D5" s="28"/>
      <c r="E5" s="28"/>
      <c r="F5" s="30"/>
      <c r="G5" s="30"/>
      <c r="H5" s="12"/>
    </row>
    <row r="6" spans="1:9" x14ac:dyDescent="0.25">
      <c r="B6" s="16"/>
      <c r="C6" s="31" t="s">
        <v>14</v>
      </c>
      <c r="D6" s="16"/>
      <c r="E6" s="16"/>
      <c r="F6" s="17"/>
      <c r="G6" s="34"/>
      <c r="H6" s="12"/>
    </row>
    <row r="7" spans="1:9" ht="17.25" thickBot="1" x14ac:dyDescent="0.3">
      <c r="B7" s="21">
        <v>733222302</v>
      </c>
      <c r="C7" s="22" t="s">
        <v>15</v>
      </c>
      <c r="D7" s="23" t="s">
        <v>2</v>
      </c>
      <c r="E7" s="8">
        <v>122</v>
      </c>
      <c r="F7" s="10">
        <v>447</v>
      </c>
      <c r="G7" s="35">
        <f>E7*F7</f>
        <v>54534</v>
      </c>
      <c r="H7" s="9"/>
    </row>
    <row r="8" spans="1:9" ht="17.25" thickBot="1" x14ac:dyDescent="0.3">
      <c r="B8" s="24">
        <v>733222303</v>
      </c>
      <c r="C8" s="25" t="s">
        <v>16</v>
      </c>
      <c r="D8" s="26" t="s">
        <v>2</v>
      </c>
      <c r="E8" s="8">
        <v>24</v>
      </c>
      <c r="F8" s="10">
        <v>508</v>
      </c>
      <c r="G8" s="35">
        <f t="shared" ref="G8:G26" si="0">E8*F8</f>
        <v>12192</v>
      </c>
      <c r="H8" s="9"/>
    </row>
    <row r="9" spans="1:9" ht="17.25" thickBot="1" x14ac:dyDescent="0.3">
      <c r="B9" s="24">
        <v>733222304</v>
      </c>
      <c r="C9" s="25" t="s">
        <v>17</v>
      </c>
      <c r="D9" s="26" t="s">
        <v>2</v>
      </c>
      <c r="E9" s="8">
        <v>12</v>
      </c>
      <c r="F9" s="10">
        <v>598</v>
      </c>
      <c r="G9" s="35">
        <f t="shared" si="0"/>
        <v>7176</v>
      </c>
      <c r="H9" s="9"/>
    </row>
    <row r="10" spans="1:9" ht="17.25" thickBot="1" x14ac:dyDescent="0.3">
      <c r="B10" s="21">
        <v>733223304</v>
      </c>
      <c r="C10" s="22" t="s">
        <v>18</v>
      </c>
      <c r="D10" s="23" t="s">
        <v>2</v>
      </c>
      <c r="E10" s="4">
        <v>12</v>
      </c>
      <c r="F10" s="18">
        <v>957</v>
      </c>
      <c r="G10" s="35">
        <f t="shared" si="0"/>
        <v>11484</v>
      </c>
    </row>
    <row r="11" spans="1:9" ht="17.25" thickBot="1" x14ac:dyDescent="0.3">
      <c r="B11" s="24">
        <v>733223305</v>
      </c>
      <c r="C11" s="33" t="s">
        <v>19</v>
      </c>
      <c r="D11" s="26" t="s">
        <v>2</v>
      </c>
      <c r="E11" s="4">
        <v>20</v>
      </c>
      <c r="F11" s="18">
        <v>1320</v>
      </c>
      <c r="G11" s="35">
        <f t="shared" si="0"/>
        <v>26400</v>
      </c>
    </row>
    <row r="12" spans="1:9" ht="29.25" thickBot="1" x14ac:dyDescent="0.35">
      <c r="B12" s="36"/>
      <c r="C12" s="38" t="s">
        <v>20</v>
      </c>
      <c r="D12" s="26" t="s">
        <v>2</v>
      </c>
      <c r="E12" s="32">
        <v>14</v>
      </c>
      <c r="F12" s="18">
        <v>698</v>
      </c>
      <c r="G12" s="35">
        <f t="shared" si="0"/>
        <v>9772</v>
      </c>
    </row>
    <row r="13" spans="1:9" ht="33.75" thickBot="1" x14ac:dyDescent="0.35">
      <c r="B13" s="37"/>
      <c r="C13" s="39" t="s">
        <v>21</v>
      </c>
      <c r="D13" s="26" t="s">
        <v>2</v>
      </c>
      <c r="E13" s="4">
        <v>2</v>
      </c>
      <c r="F13" s="18">
        <v>1321</v>
      </c>
      <c r="G13" s="35">
        <f t="shared" si="0"/>
        <v>2642</v>
      </c>
    </row>
    <row r="14" spans="1:9" ht="33.75" thickBot="1" x14ac:dyDescent="0.35">
      <c r="B14" s="37"/>
      <c r="C14" s="39" t="s">
        <v>22</v>
      </c>
      <c r="D14" s="26" t="s">
        <v>2</v>
      </c>
      <c r="E14" s="4">
        <v>5</v>
      </c>
      <c r="F14" s="18">
        <v>1770</v>
      </c>
      <c r="G14" s="35">
        <f t="shared" si="0"/>
        <v>8850</v>
      </c>
    </row>
    <row r="15" spans="1:9" ht="33" x14ac:dyDescent="0.3">
      <c r="B15" s="37"/>
      <c r="C15" s="39" t="s">
        <v>23</v>
      </c>
      <c r="D15" s="37" t="s">
        <v>0</v>
      </c>
      <c r="E15" s="4">
        <v>8</v>
      </c>
      <c r="F15" s="18">
        <v>2290</v>
      </c>
      <c r="G15" s="35">
        <f t="shared" si="0"/>
        <v>18320</v>
      </c>
    </row>
    <row r="16" spans="1:9" ht="33.75" thickBot="1" x14ac:dyDescent="0.3">
      <c r="B16" s="24">
        <v>733224225</v>
      </c>
      <c r="C16" s="25" t="s">
        <v>24</v>
      </c>
      <c r="D16" s="26" t="s">
        <v>3</v>
      </c>
      <c r="E16" s="4">
        <v>2</v>
      </c>
      <c r="F16" s="2">
        <v>259</v>
      </c>
      <c r="G16" s="3">
        <f t="shared" si="0"/>
        <v>518</v>
      </c>
    </row>
    <row r="17" spans="2:7" ht="17.25" thickBot="1" x14ac:dyDescent="0.3">
      <c r="B17" s="24">
        <v>733291101</v>
      </c>
      <c r="C17" s="25" t="s">
        <v>25</v>
      </c>
      <c r="D17" s="26" t="s">
        <v>2</v>
      </c>
      <c r="E17" s="4">
        <f>SUM(E7:E11)</f>
        <v>190</v>
      </c>
      <c r="F17" s="2">
        <v>24.8</v>
      </c>
      <c r="G17" s="3">
        <f t="shared" si="0"/>
        <v>4712</v>
      </c>
    </row>
    <row r="18" spans="2:7" ht="33.75" thickBot="1" x14ac:dyDescent="0.3">
      <c r="B18" s="21">
        <v>733291102</v>
      </c>
      <c r="C18" s="22" t="s">
        <v>26</v>
      </c>
      <c r="D18" s="23" t="s">
        <v>2</v>
      </c>
      <c r="E18" s="4">
        <f>SUM(E12:E15)</f>
        <v>29</v>
      </c>
      <c r="F18" s="2">
        <v>30.5</v>
      </c>
      <c r="G18" s="3">
        <f t="shared" si="0"/>
        <v>884.5</v>
      </c>
    </row>
    <row r="19" spans="2:7" ht="50.25" thickBot="1" x14ac:dyDescent="0.3">
      <c r="B19" s="24">
        <v>733811211</v>
      </c>
      <c r="C19" s="25" t="s">
        <v>27</v>
      </c>
      <c r="D19" s="26" t="s">
        <v>2</v>
      </c>
      <c r="E19" s="4">
        <v>22</v>
      </c>
      <c r="F19" s="2">
        <v>67.400000000000006</v>
      </c>
      <c r="G19" s="3">
        <f t="shared" si="0"/>
        <v>1482.8000000000002</v>
      </c>
    </row>
    <row r="20" spans="2:7" ht="33.75" thickBot="1" x14ac:dyDescent="0.3">
      <c r="B20" s="21">
        <v>733811221</v>
      </c>
      <c r="C20" s="22" t="s">
        <v>28</v>
      </c>
      <c r="D20" s="23" t="s">
        <v>2</v>
      </c>
      <c r="E20" s="4">
        <v>136</v>
      </c>
      <c r="F20" s="2">
        <v>75.8</v>
      </c>
      <c r="G20" s="3">
        <f t="shared" si="0"/>
        <v>10308.799999999999</v>
      </c>
    </row>
    <row r="21" spans="2:7" ht="33.75" thickBot="1" x14ac:dyDescent="0.3">
      <c r="B21" s="24">
        <v>733811232</v>
      </c>
      <c r="C21" s="25" t="s">
        <v>29</v>
      </c>
      <c r="D21" s="26" t="s">
        <v>2</v>
      </c>
      <c r="E21" s="4">
        <v>10</v>
      </c>
      <c r="F21" s="2">
        <v>104</v>
      </c>
      <c r="G21" s="3">
        <f t="shared" si="0"/>
        <v>1040</v>
      </c>
    </row>
    <row r="22" spans="2:7" ht="33.75" thickBot="1" x14ac:dyDescent="0.3">
      <c r="B22" s="24">
        <v>998733201</v>
      </c>
      <c r="C22" s="25" t="s">
        <v>30</v>
      </c>
      <c r="D22" s="26" t="s">
        <v>31</v>
      </c>
      <c r="E22" s="40">
        <v>3.1899999999999998E-2</v>
      </c>
      <c r="F22" s="2">
        <f>SUM(G7:G21)</f>
        <v>170316.09999999998</v>
      </c>
      <c r="G22" s="3">
        <f t="shared" si="0"/>
        <v>5433.0835899999993</v>
      </c>
    </row>
    <row r="23" spans="2:7" ht="17.25" thickBot="1" x14ac:dyDescent="0.3">
      <c r="B23" s="24"/>
      <c r="C23" s="25"/>
      <c r="D23" s="26"/>
      <c r="E23" s="40"/>
    </row>
    <row r="24" spans="2:7" ht="33.75" thickBot="1" x14ac:dyDescent="0.3">
      <c r="B24" s="21">
        <v>734211113</v>
      </c>
      <c r="C24" s="22" t="s">
        <v>34</v>
      </c>
      <c r="D24" s="23" t="s">
        <v>3</v>
      </c>
      <c r="E24" s="4">
        <v>11</v>
      </c>
      <c r="F24" s="2">
        <v>90.2</v>
      </c>
      <c r="G24" s="3">
        <f t="shared" si="0"/>
        <v>992.2</v>
      </c>
    </row>
    <row r="25" spans="2:7" ht="50.25" thickBot="1" x14ac:dyDescent="0.3">
      <c r="B25" s="24">
        <v>734221532</v>
      </c>
      <c r="C25" s="25" t="s">
        <v>32</v>
      </c>
      <c r="D25" s="26" t="s">
        <v>3</v>
      </c>
      <c r="E25" s="4">
        <v>10</v>
      </c>
      <c r="F25" s="2">
        <v>369</v>
      </c>
      <c r="G25" s="3">
        <f t="shared" si="0"/>
        <v>3690</v>
      </c>
    </row>
    <row r="26" spans="2:7" ht="50.25" thickBot="1" x14ac:dyDescent="0.3">
      <c r="B26" s="21">
        <v>734221545</v>
      </c>
      <c r="C26" s="22" t="s">
        <v>33</v>
      </c>
      <c r="D26" s="23" t="s">
        <v>3</v>
      </c>
      <c r="E26" s="4">
        <v>1</v>
      </c>
      <c r="F26" s="2">
        <v>381</v>
      </c>
      <c r="G26" s="3">
        <f t="shared" si="0"/>
        <v>381</v>
      </c>
    </row>
    <row r="27" spans="2:7" ht="33.75" thickBot="1" x14ac:dyDescent="0.3">
      <c r="B27" s="21">
        <v>734261412</v>
      </c>
      <c r="C27" s="22" t="s">
        <v>35</v>
      </c>
      <c r="D27" s="23" t="s">
        <v>3</v>
      </c>
      <c r="E27" s="4">
        <v>10</v>
      </c>
      <c r="F27" s="2">
        <v>346</v>
      </c>
      <c r="G27" s="3">
        <f t="shared" ref="G27:G35" si="1">E27*F27</f>
        <v>3460</v>
      </c>
    </row>
    <row r="28" spans="2:7" ht="17.25" thickBot="1" x14ac:dyDescent="0.3">
      <c r="B28" s="24">
        <v>734261712</v>
      </c>
      <c r="C28" s="25" t="s">
        <v>36</v>
      </c>
      <c r="D28" s="26" t="s">
        <v>3</v>
      </c>
      <c r="E28" s="4">
        <v>1</v>
      </c>
      <c r="F28" s="2">
        <v>375</v>
      </c>
      <c r="G28" s="3">
        <f t="shared" si="1"/>
        <v>375</v>
      </c>
    </row>
    <row r="29" spans="2:7" ht="17.25" thickBot="1" x14ac:dyDescent="0.3">
      <c r="B29" s="24">
        <v>734291122</v>
      </c>
      <c r="C29" s="25" t="s">
        <v>37</v>
      </c>
      <c r="D29" s="26" t="s">
        <v>3</v>
      </c>
      <c r="E29" s="4">
        <v>1</v>
      </c>
      <c r="F29" s="2">
        <v>277</v>
      </c>
      <c r="G29" s="3">
        <f t="shared" si="1"/>
        <v>277</v>
      </c>
    </row>
    <row r="30" spans="2:7" ht="17.25" thickBot="1" x14ac:dyDescent="0.3">
      <c r="B30" s="24">
        <v>734291123</v>
      </c>
      <c r="C30" s="25" t="s">
        <v>38</v>
      </c>
      <c r="D30" s="26" t="s">
        <v>3</v>
      </c>
      <c r="E30" s="4">
        <v>4</v>
      </c>
      <c r="F30" s="2">
        <v>295</v>
      </c>
      <c r="G30" s="3">
        <f t="shared" si="1"/>
        <v>1180</v>
      </c>
    </row>
    <row r="31" spans="2:7" ht="17.25" thickBot="1" x14ac:dyDescent="0.3">
      <c r="B31" s="24">
        <v>734292714</v>
      </c>
      <c r="C31" s="25" t="s">
        <v>39</v>
      </c>
      <c r="D31" s="26" t="s">
        <v>3</v>
      </c>
      <c r="E31" s="4">
        <v>1</v>
      </c>
      <c r="F31" s="2">
        <v>438</v>
      </c>
      <c r="G31" s="3">
        <f t="shared" si="1"/>
        <v>438</v>
      </c>
    </row>
    <row r="32" spans="2:7" ht="17.25" thickBot="1" x14ac:dyDescent="0.3">
      <c r="B32" s="24">
        <v>734292715</v>
      </c>
      <c r="C32" s="25" t="s">
        <v>40</v>
      </c>
      <c r="D32" s="26" t="s">
        <v>3</v>
      </c>
      <c r="E32" s="4">
        <v>2</v>
      </c>
      <c r="F32" s="2">
        <v>628</v>
      </c>
      <c r="G32" s="3">
        <f t="shared" si="1"/>
        <v>1256</v>
      </c>
    </row>
    <row r="33" spans="2:7" ht="17.25" thickBot="1" x14ac:dyDescent="0.3">
      <c r="B33" s="24">
        <v>734292716</v>
      </c>
      <c r="C33" s="25" t="s">
        <v>41</v>
      </c>
      <c r="D33" s="26" t="s">
        <v>3</v>
      </c>
      <c r="E33" s="4">
        <v>2</v>
      </c>
      <c r="F33" s="2">
        <v>762</v>
      </c>
      <c r="G33" s="3">
        <f t="shared" si="1"/>
        <v>1524</v>
      </c>
    </row>
    <row r="34" spans="2:7" ht="17.25" thickBot="1" x14ac:dyDescent="0.3">
      <c r="B34" s="24">
        <v>734294104</v>
      </c>
      <c r="C34" s="27" t="s">
        <v>50</v>
      </c>
      <c r="D34" s="26" t="s">
        <v>3</v>
      </c>
      <c r="E34" s="4">
        <v>22</v>
      </c>
      <c r="F34" s="2">
        <v>32.700000000000003</v>
      </c>
      <c r="G34" s="3">
        <f t="shared" si="1"/>
        <v>719.40000000000009</v>
      </c>
    </row>
    <row r="35" spans="2:7" ht="17.25" thickBot="1" x14ac:dyDescent="0.3">
      <c r="B35" s="24">
        <v>998734201</v>
      </c>
      <c r="C35" s="25" t="s">
        <v>42</v>
      </c>
      <c r="D35" s="26" t="s">
        <v>31</v>
      </c>
      <c r="E35" s="40">
        <v>2.7000000000000001E-3</v>
      </c>
      <c r="F35" s="2">
        <f>SUM(G24:G34)</f>
        <v>14292.6</v>
      </c>
      <c r="G35" s="3">
        <f t="shared" si="1"/>
        <v>38.590020000000003</v>
      </c>
    </row>
    <row r="37" spans="2:7" ht="18" thickBot="1" x14ac:dyDescent="0.3">
      <c r="B37" s="24">
        <v>735117110</v>
      </c>
      <c r="C37" s="25" t="s">
        <v>43</v>
      </c>
      <c r="D37" s="26" t="s">
        <v>44</v>
      </c>
      <c r="E37" s="4">
        <v>30.4</v>
      </c>
      <c r="F37" s="2">
        <v>75</v>
      </c>
      <c r="G37" s="3">
        <f>E37*F37</f>
        <v>2280</v>
      </c>
    </row>
    <row r="38" spans="2:7" x14ac:dyDescent="0.25">
      <c r="C38" s="1" t="s">
        <v>61</v>
      </c>
      <c r="D38" s="5"/>
      <c r="E38" s="5"/>
      <c r="F38" s="42"/>
      <c r="G38" s="43">
        <f>SUM(G7:G37)</f>
        <v>192360.37360999998</v>
      </c>
    </row>
    <row r="40" spans="2:7" x14ac:dyDescent="0.25">
      <c r="C40" s="1" t="s">
        <v>59</v>
      </c>
    </row>
    <row r="41" spans="2:7" ht="17.25" thickBot="1" x14ac:dyDescent="0.3">
      <c r="B41" s="24">
        <v>733110803</v>
      </c>
      <c r="C41" s="25" t="s">
        <v>45</v>
      </c>
      <c r="D41" s="26" t="s">
        <v>2</v>
      </c>
      <c r="E41" s="4">
        <v>100</v>
      </c>
      <c r="F41" s="2">
        <v>31.4</v>
      </c>
      <c r="G41" s="3">
        <f>E41*F41</f>
        <v>3140</v>
      </c>
    </row>
    <row r="42" spans="2:7" ht="17.25" thickBot="1" x14ac:dyDescent="0.3">
      <c r="B42" s="21">
        <v>733110806</v>
      </c>
      <c r="C42" s="22" t="s">
        <v>46</v>
      </c>
      <c r="D42" s="23" t="s">
        <v>2</v>
      </c>
      <c r="E42" s="4">
        <v>65</v>
      </c>
      <c r="F42" s="2">
        <v>33.9</v>
      </c>
      <c r="G42" s="3">
        <f t="shared" ref="G42:G53" si="2">E42*F42</f>
        <v>2203.5</v>
      </c>
    </row>
    <row r="43" spans="2:7" ht="17.25" thickBot="1" x14ac:dyDescent="0.3">
      <c r="B43" s="24">
        <v>733110808</v>
      </c>
      <c r="C43" s="25" t="s">
        <v>47</v>
      </c>
      <c r="D43" s="26" t="s">
        <v>2</v>
      </c>
      <c r="E43" s="4">
        <v>15</v>
      </c>
      <c r="F43" s="2">
        <v>71</v>
      </c>
      <c r="G43" s="3">
        <f t="shared" si="2"/>
        <v>1065</v>
      </c>
    </row>
    <row r="44" spans="2:7" ht="18" thickBot="1" x14ac:dyDescent="0.3">
      <c r="B44" s="24">
        <v>735111810</v>
      </c>
      <c r="C44" s="25" t="s">
        <v>48</v>
      </c>
      <c r="D44" s="26" t="s">
        <v>44</v>
      </c>
      <c r="E44" s="4">
        <v>30.4</v>
      </c>
      <c r="F44" s="2">
        <v>42.5</v>
      </c>
      <c r="G44" s="3">
        <f t="shared" si="2"/>
        <v>1292</v>
      </c>
    </row>
    <row r="45" spans="2:7" ht="17.25" thickBot="1" x14ac:dyDescent="0.3">
      <c r="B45" s="21">
        <v>735110912</v>
      </c>
      <c r="C45" s="22" t="s">
        <v>49</v>
      </c>
      <c r="D45" s="23" t="s">
        <v>3</v>
      </c>
      <c r="E45" s="4">
        <v>6</v>
      </c>
      <c r="F45" s="2">
        <v>136</v>
      </c>
      <c r="G45" s="3">
        <f t="shared" si="2"/>
        <v>816</v>
      </c>
    </row>
    <row r="46" spans="2:7" ht="17.25" thickBot="1" x14ac:dyDescent="0.3">
      <c r="B46" s="21">
        <v>735190913</v>
      </c>
      <c r="C46" s="22" t="s">
        <v>51</v>
      </c>
      <c r="D46" s="23" t="s">
        <v>3</v>
      </c>
      <c r="E46" s="4">
        <v>34</v>
      </c>
      <c r="F46" s="2">
        <v>269</v>
      </c>
      <c r="G46" s="3">
        <f t="shared" si="2"/>
        <v>9146</v>
      </c>
    </row>
    <row r="47" spans="2:7" ht="18" thickBot="1" x14ac:dyDescent="0.3">
      <c r="B47" s="24">
        <v>735191902</v>
      </c>
      <c r="C47" s="25" t="s">
        <v>52</v>
      </c>
      <c r="D47" s="26" t="s">
        <v>44</v>
      </c>
      <c r="E47" s="4">
        <v>30.4</v>
      </c>
      <c r="F47" s="2">
        <v>69.5</v>
      </c>
      <c r="G47" s="3">
        <f t="shared" si="2"/>
        <v>2112.7999999999997</v>
      </c>
    </row>
    <row r="48" spans="2:7" ht="18" thickBot="1" x14ac:dyDescent="0.3">
      <c r="B48" s="24">
        <v>735191904</v>
      </c>
      <c r="C48" s="25" t="s">
        <v>53</v>
      </c>
      <c r="D48" s="26" t="s">
        <v>44</v>
      </c>
      <c r="E48" s="4">
        <v>30.4</v>
      </c>
      <c r="F48" s="2">
        <v>39</v>
      </c>
      <c r="G48" s="3">
        <f t="shared" si="2"/>
        <v>1185.5999999999999</v>
      </c>
    </row>
    <row r="49" spans="2:7" ht="33.75" thickBot="1" x14ac:dyDescent="0.3">
      <c r="B49" s="21">
        <v>735191914</v>
      </c>
      <c r="C49" s="22" t="s">
        <v>54</v>
      </c>
      <c r="D49" s="23" t="s">
        <v>44</v>
      </c>
      <c r="E49" s="4">
        <v>10.050000000000001</v>
      </c>
      <c r="F49" s="2">
        <v>708</v>
      </c>
      <c r="G49" s="3">
        <f t="shared" si="2"/>
        <v>7115.4000000000005</v>
      </c>
    </row>
    <row r="50" spans="2:7" ht="17.25" thickBot="1" x14ac:dyDescent="0.3">
      <c r="B50" s="21">
        <v>735191905</v>
      </c>
      <c r="C50" s="22" t="s">
        <v>55</v>
      </c>
      <c r="D50" s="23" t="s">
        <v>3</v>
      </c>
      <c r="E50" s="4">
        <v>11</v>
      </c>
      <c r="F50" s="2">
        <v>32.200000000000003</v>
      </c>
      <c r="G50" s="3">
        <f t="shared" si="2"/>
        <v>354.20000000000005</v>
      </c>
    </row>
    <row r="51" spans="2:7" ht="18" thickBot="1" x14ac:dyDescent="0.3">
      <c r="B51" s="24">
        <v>735191910</v>
      </c>
      <c r="C51" s="25" t="s">
        <v>56</v>
      </c>
      <c r="D51" s="26" t="s">
        <v>44</v>
      </c>
      <c r="E51" s="4">
        <v>30.4</v>
      </c>
      <c r="F51" s="2">
        <v>16.100000000000001</v>
      </c>
      <c r="G51" s="3">
        <f t="shared" si="2"/>
        <v>489.44</v>
      </c>
    </row>
    <row r="52" spans="2:7" ht="33.75" thickBot="1" x14ac:dyDescent="0.3">
      <c r="B52" s="24">
        <v>734200811</v>
      </c>
      <c r="C52" s="25" t="s">
        <v>57</v>
      </c>
      <c r="D52" s="26" t="s">
        <v>3</v>
      </c>
      <c r="E52" s="4">
        <v>8</v>
      </c>
      <c r="F52" s="2">
        <v>40.5</v>
      </c>
      <c r="G52" s="3">
        <f t="shared" si="2"/>
        <v>324</v>
      </c>
    </row>
    <row r="53" spans="2:7" ht="33.75" thickBot="1" x14ac:dyDescent="0.3">
      <c r="B53" s="24">
        <v>734200821</v>
      </c>
      <c r="C53" s="25" t="s">
        <v>58</v>
      </c>
      <c r="D53" s="26" t="s">
        <v>3</v>
      </c>
      <c r="E53" s="4">
        <v>16</v>
      </c>
      <c r="F53" s="2">
        <v>116</v>
      </c>
      <c r="G53" s="3">
        <f t="shared" si="2"/>
        <v>1856</v>
      </c>
    </row>
    <row r="54" spans="2:7" ht="16.5" x14ac:dyDescent="0.25">
      <c r="C54" s="41" t="s">
        <v>60</v>
      </c>
      <c r="D54" s="5"/>
      <c r="E54" s="5"/>
      <c r="F54" s="42"/>
      <c r="G54" s="43">
        <f>SUM(G41:G53)</f>
        <v>31099.94</v>
      </c>
    </row>
    <row r="56" spans="2:7" ht="16.5" x14ac:dyDescent="0.25">
      <c r="C56" s="33" t="s">
        <v>68</v>
      </c>
    </row>
    <row r="57" spans="2:7" ht="24.75" customHeight="1" thickBot="1" x14ac:dyDescent="0.3">
      <c r="B57" s="21">
        <v>783601441</v>
      </c>
      <c r="C57" s="22" t="s">
        <v>63</v>
      </c>
      <c r="D57" s="23" t="s">
        <v>44</v>
      </c>
      <c r="E57" s="4">
        <v>30.4</v>
      </c>
      <c r="F57" s="2">
        <v>7.78</v>
      </c>
      <c r="G57" s="3">
        <f t="shared" ref="G57:G62" si="3">E57*F57</f>
        <v>236.512</v>
      </c>
    </row>
    <row r="58" spans="2:7" ht="33.75" thickBot="1" x14ac:dyDescent="0.3">
      <c r="B58" s="24">
        <v>783601347</v>
      </c>
      <c r="C58" s="25" t="s">
        <v>62</v>
      </c>
      <c r="D58" s="26" t="s">
        <v>44</v>
      </c>
      <c r="E58" s="4">
        <v>30.4</v>
      </c>
      <c r="F58" s="2">
        <v>97.1</v>
      </c>
      <c r="G58" s="3">
        <f t="shared" si="3"/>
        <v>2951.8399999999997</v>
      </c>
    </row>
    <row r="59" spans="2:7" ht="33.75" thickBot="1" x14ac:dyDescent="0.3">
      <c r="B59" s="24">
        <v>783614141</v>
      </c>
      <c r="C59" s="25" t="s">
        <v>64</v>
      </c>
      <c r="D59" s="26" t="s">
        <v>44</v>
      </c>
      <c r="E59" s="4">
        <v>30.4</v>
      </c>
      <c r="F59" s="2">
        <v>110</v>
      </c>
      <c r="G59" s="3">
        <f t="shared" si="3"/>
        <v>3344</v>
      </c>
    </row>
    <row r="60" spans="2:7" ht="33.75" thickBot="1" x14ac:dyDescent="0.3">
      <c r="B60" s="24">
        <v>783617141</v>
      </c>
      <c r="C60" s="25" t="s">
        <v>65</v>
      </c>
      <c r="D60" s="26" t="s">
        <v>44</v>
      </c>
      <c r="E60" s="4">
        <v>30.4</v>
      </c>
      <c r="F60" s="2">
        <v>150</v>
      </c>
      <c r="G60" s="3">
        <f t="shared" si="3"/>
        <v>4560</v>
      </c>
    </row>
    <row r="61" spans="2:7" ht="33.75" thickBot="1" x14ac:dyDescent="0.3">
      <c r="B61" s="24">
        <v>783614551</v>
      </c>
      <c r="C61" s="25" t="s">
        <v>66</v>
      </c>
      <c r="D61" s="26" t="s">
        <v>2</v>
      </c>
      <c r="E61" s="4">
        <v>4</v>
      </c>
      <c r="F61" s="2">
        <v>20.5</v>
      </c>
      <c r="G61" s="3">
        <f t="shared" si="3"/>
        <v>82</v>
      </c>
    </row>
    <row r="62" spans="2:7" ht="33.75" thickBot="1" x14ac:dyDescent="0.3">
      <c r="B62" s="24">
        <v>783617605</v>
      </c>
      <c r="C62" s="25" t="s">
        <v>67</v>
      </c>
      <c r="D62" s="26" t="s">
        <v>2</v>
      </c>
      <c r="E62" s="4">
        <v>4</v>
      </c>
      <c r="F62" s="2">
        <v>25.9</v>
      </c>
      <c r="G62" s="3">
        <f t="shared" si="3"/>
        <v>103.6</v>
      </c>
    </row>
    <row r="63" spans="2:7" ht="16.5" x14ac:dyDescent="0.25">
      <c r="C63" s="41" t="s">
        <v>69</v>
      </c>
      <c r="D63" s="5"/>
      <c r="E63" s="5"/>
      <c r="F63" s="42"/>
      <c r="G63" s="43">
        <f>SUM(G57:G62)</f>
        <v>11277.951999999999</v>
      </c>
    </row>
    <row r="65" spans="2:7" ht="16.5" x14ac:dyDescent="0.25">
      <c r="C65" s="41" t="s">
        <v>4</v>
      </c>
    </row>
    <row r="66" spans="2:7" ht="33.75" thickBot="1" x14ac:dyDescent="0.3">
      <c r="B66" s="21">
        <v>713463211</v>
      </c>
      <c r="C66" s="22" t="s">
        <v>70</v>
      </c>
      <c r="D66" s="23" t="s">
        <v>2</v>
      </c>
      <c r="E66" s="4">
        <v>25</v>
      </c>
      <c r="F66" s="2">
        <v>70.7</v>
      </c>
      <c r="G66" s="3">
        <f t="shared" ref="G66:G71" si="4">E66*F66</f>
        <v>1767.5</v>
      </c>
    </row>
    <row r="67" spans="2:7" ht="33.75" thickBot="1" x14ac:dyDescent="0.3">
      <c r="B67" s="24">
        <v>713463212</v>
      </c>
      <c r="C67" s="25" t="s">
        <v>71</v>
      </c>
      <c r="D67" s="26" t="s">
        <v>2</v>
      </c>
      <c r="E67" s="4">
        <v>7</v>
      </c>
      <c r="F67" s="2">
        <v>75</v>
      </c>
      <c r="G67" s="3">
        <f t="shared" si="4"/>
        <v>525</v>
      </c>
    </row>
    <row r="68" spans="2:7" x14ac:dyDescent="0.25">
      <c r="C68" t="s">
        <v>72</v>
      </c>
      <c r="D68" s="4" t="s">
        <v>2</v>
      </c>
      <c r="E68" s="4">
        <v>9</v>
      </c>
      <c r="F68" s="2">
        <v>117</v>
      </c>
      <c r="G68" s="3">
        <f t="shared" si="4"/>
        <v>1053</v>
      </c>
    </row>
    <row r="69" spans="2:7" x14ac:dyDescent="0.25">
      <c r="C69" t="s">
        <v>73</v>
      </c>
      <c r="D69" s="4" t="s">
        <v>2</v>
      </c>
      <c r="E69" s="4">
        <v>7</v>
      </c>
      <c r="F69" s="2">
        <v>160</v>
      </c>
      <c r="G69" s="3">
        <f t="shared" si="4"/>
        <v>1120</v>
      </c>
    </row>
    <row r="70" spans="2:7" x14ac:dyDescent="0.25">
      <c r="C70" t="s">
        <v>74</v>
      </c>
      <c r="D70" s="4" t="s">
        <v>2</v>
      </c>
      <c r="E70" s="4">
        <v>5</v>
      </c>
      <c r="F70" s="2">
        <v>210</v>
      </c>
      <c r="G70" s="3">
        <f t="shared" si="4"/>
        <v>1050</v>
      </c>
    </row>
    <row r="71" spans="2:7" x14ac:dyDescent="0.25">
      <c r="C71" t="s">
        <v>75</v>
      </c>
      <c r="D71" s="4" t="s">
        <v>2</v>
      </c>
      <c r="E71" s="4">
        <v>7</v>
      </c>
      <c r="F71" s="2">
        <v>234</v>
      </c>
      <c r="G71" s="3">
        <f t="shared" si="4"/>
        <v>1638</v>
      </c>
    </row>
    <row r="72" spans="2:7" x14ac:dyDescent="0.25">
      <c r="C72" s="1" t="s">
        <v>76</v>
      </c>
      <c r="D72" s="5"/>
      <c r="E72" s="5"/>
      <c r="F72" s="42"/>
      <c r="G72" s="43">
        <f>SUM(G66:G71)</f>
        <v>7153.5</v>
      </c>
    </row>
    <row r="75" spans="2:7" x14ac:dyDescent="0.25">
      <c r="C75" s="1" t="s">
        <v>77</v>
      </c>
    </row>
    <row r="76" spans="2:7" x14ac:dyDescent="0.25">
      <c r="C76" t="s">
        <v>78</v>
      </c>
      <c r="D76" s="4" t="s">
        <v>1</v>
      </c>
      <c r="E76" s="4">
        <v>8</v>
      </c>
      <c r="F76" s="2">
        <v>450</v>
      </c>
      <c r="G76" s="3">
        <f t="shared" ref="G76:G80" si="5">E76*F76</f>
        <v>3600</v>
      </c>
    </row>
    <row r="77" spans="2:7" x14ac:dyDescent="0.25">
      <c r="C77" t="s">
        <v>79</v>
      </c>
      <c r="D77" s="4" t="s">
        <v>1</v>
      </c>
      <c r="E77" s="4">
        <v>11</v>
      </c>
      <c r="F77" s="2">
        <v>550</v>
      </c>
      <c r="G77" s="3">
        <f t="shared" si="5"/>
        <v>6050</v>
      </c>
    </row>
    <row r="78" spans="2:7" x14ac:dyDescent="0.25">
      <c r="C78" t="s">
        <v>80</v>
      </c>
      <c r="D78" s="4" t="s">
        <v>1</v>
      </c>
      <c r="E78" s="4">
        <v>8</v>
      </c>
      <c r="F78" s="2">
        <v>350</v>
      </c>
      <c r="G78" s="3">
        <f t="shared" si="5"/>
        <v>2800</v>
      </c>
    </row>
    <row r="79" spans="2:7" x14ac:dyDescent="0.25">
      <c r="C79" t="s">
        <v>81</v>
      </c>
      <c r="D79" s="4" t="s">
        <v>1</v>
      </c>
      <c r="E79" s="4">
        <v>8</v>
      </c>
      <c r="F79" s="2">
        <v>350</v>
      </c>
      <c r="G79" s="3">
        <f t="shared" si="5"/>
        <v>2800</v>
      </c>
    </row>
    <row r="80" spans="2:7" x14ac:dyDescent="0.25">
      <c r="C80" t="s">
        <v>82</v>
      </c>
      <c r="D80" s="4" t="s">
        <v>1</v>
      </c>
      <c r="E80" s="4">
        <v>6</v>
      </c>
      <c r="F80" s="2">
        <v>250</v>
      </c>
      <c r="G80" s="3">
        <f t="shared" si="5"/>
        <v>1500</v>
      </c>
    </row>
    <row r="81" spans="3:7" x14ac:dyDescent="0.25">
      <c r="C81" s="1" t="s">
        <v>12</v>
      </c>
      <c r="D81" s="5"/>
      <c r="E81" s="5"/>
      <c r="F81" s="42"/>
      <c r="G81" s="43">
        <f>SUM(G76:G80)</f>
        <v>16750</v>
      </c>
    </row>
    <row r="84" spans="3:7" x14ac:dyDescent="0.25">
      <c r="C84" t="s">
        <v>83</v>
      </c>
      <c r="G84" s="3">
        <f>G81+G72+G63+G54+G38</f>
        <v>258641.76560999997</v>
      </c>
    </row>
  </sheetData>
  <pageMargins left="0.7" right="0.7" top="0.78740157499999996" bottom="0.78740157499999996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Profat2W8</dc:creator>
  <cp:lastModifiedBy>Profat</cp:lastModifiedBy>
  <cp:lastPrinted>2023-12-07T10:12:10Z</cp:lastPrinted>
  <dcterms:created xsi:type="dcterms:W3CDTF">2017-01-11T17:47:41Z</dcterms:created>
  <dcterms:modified xsi:type="dcterms:W3CDTF">2023-12-07T11:16:50Z</dcterms:modified>
</cp:coreProperties>
</file>